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<sst xmlns="http://schemas.openxmlformats.org/spreadsheetml/2006/main" count="49" uniqueCount="28">
  <si>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</si>
  <si>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</si>
  <si>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</si>
  <si>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</si>
  <si>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</si>
  <si>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</si>
  <si>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</si>
  <si>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</si>
  <si>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</si>
  <si>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</si>
  <si>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</si>
  <si>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</si>
  <si>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</si>
  <si>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</si>
  <si>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</si>
  <si>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</si>
  <si>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</si>
  <si>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</si>
  <si>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</si>
  <si>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</si>
  <si>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</si>
  <si>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</si>
  <si>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</si>
  <si>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 xml:space="preserve">ул. Советская </t>
  </si>
  <si>
    <t>52</t>
  </si>
  <si>
    <t>Лот №7 Соломбальский территориальный округ</t>
  </si>
  <si>
    <t xml:space="preserve"> Приложение №4
  извещению и </t>
  </si>
  <si>
    <t xml:space="preserve">конкурсной документации 
 о проведении открытого конкурса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</si>
</sst>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49" fontId="5" fillId="33" borderId="10" xfId="52" applyNumberFormat="1" applyFont="1" applyFill="1" applyBorder="1" applyAlignment="1">
      <alignment horizontal="center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E2" sqref="E2"/>
    </sheetView>
  </sheetViews>
  <sheetFormatPr defaultColWidth="9.00390625" defaultRowHeight="12.75"/>
  <cols>
    <col min="1" max="1" width="20.375" style="7" customWidth="1"/>
    <col min="2" max="2" width="51.00390625" style="7" customWidth="1"/>
    <col min="3" max="3" width="12.75390625" style="7" customWidth="1"/>
    <col min="4" max="4" width="9.125" style="7" customWidth="1"/>
    <col min="5" max="5" width="33.125" style="7" customWidth="1"/>
    <col min="6" max="16384" width="9.125" style="7" customWidth="1"/>
  </cols>
  <sheetData>
    <row r="1" spans="2:5" ht="34.5" customHeight="1">
      <c r="B1" s="5"/>
      <c r="C1" s="5"/>
      <c r="E1" s="10" t="s">
        <v>26</v>
      </c>
    </row>
    <row r="2" spans="2:5" ht="53.25" customHeight="1">
      <c r="B2" s="4"/>
      <c r="C2" s="4"/>
      <c r="E2" s="10" t="s">
        <v>27</v>
      </c>
    </row>
    <row r="3" spans="1:3" ht="14.25" customHeight="1">
      <c r="A3" s="8"/>
      <c r="B3" s="2"/>
      <c r="C3" s="2"/>
    </row>
    <row r="4" spans="1:3" s="9" customFormat="1" ht="54.75" customHeight="1">
      <c r="A4" s="46" t="s">
        <v>22</v>
      </c>
      <c r="B4" s="46"/>
      <c r="C4" s="38"/>
    </row>
    <row r="5" spans="1:2" ht="18.75" customHeight="1">
      <c r="A5" s="48" t="s">
        <v>25</v>
      </c>
      <c r="B5" s="48"/>
    </row>
    <row r="6" spans="1:3" s="10" customFormat="1" ht="65.25" customHeight="1">
      <c r="A6" s="47" t="s">
        <v>7</v>
      </c>
      <c r="B6" s="47" t="s">
        <v>8</v>
      </c>
      <c r="C6" s="49"/>
    </row>
    <row r="7" spans="1:3" s="10" customFormat="1" ht="49.5" customHeight="1">
      <c r="A7" s="47"/>
      <c r="B7" s="47"/>
      <c r="C7" s="49" t="s">
        <v>23</v>
      </c>
    </row>
    <row r="8" spans="1:3" ht="13.5" customHeight="1">
      <c r="A8" s="1"/>
      <c r="B8" s="1"/>
      <c r="C8" s="50" t="s">
        <v>24</v>
      </c>
    </row>
    <row r="9" spans="1:3" ht="13.5" customHeight="1">
      <c r="A9" s="1"/>
      <c r="B9" s="1" t="s">
        <v>9</v>
      </c>
      <c r="C9" s="51">
        <v>651.8</v>
      </c>
    </row>
    <row r="10" spans="1:3" ht="13.5" customHeight="1" thickBot="1">
      <c r="A10" s="1"/>
      <c r="B10" s="6" t="s">
        <v>10</v>
      </c>
      <c r="C10" s="51">
        <v>651.8</v>
      </c>
    </row>
    <row r="11" spans="1:3" ht="13.5" customHeight="1" thickTop="1">
      <c r="A11" s="43" t="s">
        <v>6</v>
      </c>
      <c r="B11" s="16" t="s">
        <v>3</v>
      </c>
      <c r="C11" s="21">
        <f>C10*45%/100</f>
        <v>2.9331</v>
      </c>
    </row>
    <row r="12" spans="1:3" s="9" customFormat="1" ht="13.5" customHeight="1">
      <c r="A12" s="44"/>
      <c r="B12" s="13" t="s">
        <v>13</v>
      </c>
      <c r="C12" s="22">
        <f>1007.68*C11</f>
        <v>2955.6262079999997</v>
      </c>
    </row>
    <row r="13" spans="1:3" ht="13.5" customHeight="1">
      <c r="A13" s="44"/>
      <c r="B13" s="13" t="s">
        <v>2</v>
      </c>
      <c r="C13" s="23">
        <f>C12/C9/12</f>
        <v>0.37788</v>
      </c>
    </row>
    <row r="14" spans="1:3" ht="13.5" customHeight="1" thickBot="1">
      <c r="A14" s="45"/>
      <c r="B14" s="17" t="s">
        <v>0</v>
      </c>
      <c r="C14" s="24" t="s">
        <v>14</v>
      </c>
    </row>
    <row r="15" spans="1:3" ht="13.5" customHeight="1" thickTop="1">
      <c r="A15" s="39" t="s">
        <v>16</v>
      </c>
      <c r="B15" s="20" t="s">
        <v>4</v>
      </c>
      <c r="C15" s="25">
        <f>C10*12%/10</f>
        <v>7.821599999999999</v>
      </c>
    </row>
    <row r="16" spans="1:3" ht="13.5" customHeight="1">
      <c r="A16" s="40"/>
      <c r="B16" s="15" t="s">
        <v>13</v>
      </c>
      <c r="C16" s="26">
        <f>2281.73*C15</f>
        <v>17846.779368</v>
      </c>
    </row>
    <row r="17" spans="1:3" ht="13.5" customHeight="1">
      <c r="A17" s="40"/>
      <c r="B17" s="15" t="s">
        <v>2</v>
      </c>
      <c r="C17" s="26">
        <f>C16/C9/12</f>
        <v>2.28173</v>
      </c>
    </row>
    <row r="18" spans="1:3" ht="13.5" customHeight="1" thickBot="1">
      <c r="A18" s="41"/>
      <c r="B18" s="17" t="s">
        <v>0</v>
      </c>
      <c r="C18" s="24" t="s">
        <v>14</v>
      </c>
    </row>
    <row r="19" spans="1:3" ht="13.5" customHeight="1" thickTop="1">
      <c r="A19" s="39" t="s">
        <v>17</v>
      </c>
      <c r="B19" s="18" t="s">
        <v>11</v>
      </c>
      <c r="C19" s="27">
        <v>460.2</v>
      </c>
    </row>
    <row r="20" spans="1:3" ht="13.5" customHeight="1">
      <c r="A20" s="40"/>
      <c r="B20" s="14" t="s">
        <v>4</v>
      </c>
      <c r="C20" s="28">
        <f>C19*0.1</f>
        <v>46.02</v>
      </c>
    </row>
    <row r="21" spans="1:3" ht="13.5" customHeight="1">
      <c r="A21" s="40"/>
      <c r="B21" s="15" t="s">
        <v>13</v>
      </c>
      <c r="C21" s="29">
        <f>445.14*C20</f>
        <v>20485.342800000002</v>
      </c>
    </row>
    <row r="22" spans="1:3" ht="13.5" customHeight="1">
      <c r="A22" s="40"/>
      <c r="B22" s="15" t="s">
        <v>2</v>
      </c>
      <c r="C22" s="26">
        <f>C21/C9/12</f>
        <v>2.6190731819576563</v>
      </c>
    </row>
    <row r="23" spans="1:3" ht="13.5" customHeight="1" thickBot="1">
      <c r="A23" s="41"/>
      <c r="B23" s="17" t="s">
        <v>0</v>
      </c>
      <c r="C23" s="24" t="s">
        <v>21</v>
      </c>
    </row>
    <row r="24" spans="1:3" ht="13.5" customHeight="1" thickTop="1">
      <c r="A24" s="43" t="s">
        <v>18</v>
      </c>
      <c r="B24" s="16" t="s">
        <v>4</v>
      </c>
      <c r="C24" s="30">
        <f>C10*0.45%</f>
        <v>2.9331</v>
      </c>
    </row>
    <row r="25" spans="1:3" ht="13.5" customHeight="1">
      <c r="A25" s="44"/>
      <c r="B25" s="13" t="s">
        <v>13</v>
      </c>
      <c r="C25" s="3">
        <f>71.18*C24</f>
        <v>208.77805800000002</v>
      </c>
    </row>
    <row r="26" spans="1:3" ht="13.5" customHeight="1">
      <c r="A26" s="44"/>
      <c r="B26" s="13" t="s">
        <v>2</v>
      </c>
      <c r="C26" s="3">
        <f>C25/C9/12</f>
        <v>0.026692500000000004</v>
      </c>
    </row>
    <row r="27" spans="1:3" ht="13.5" customHeight="1" thickBot="1">
      <c r="A27" s="45"/>
      <c r="B27" s="17" t="s">
        <v>0</v>
      </c>
      <c r="C27" s="24" t="s">
        <v>14</v>
      </c>
    </row>
    <row r="28" spans="1:3" ht="13.5" customHeight="1" thickTop="1">
      <c r="A28" s="43" t="s">
        <v>19</v>
      </c>
      <c r="B28" s="16" t="s">
        <v>5</v>
      </c>
      <c r="C28" s="30">
        <f>C10*0.48%</f>
        <v>3.1286399999999994</v>
      </c>
    </row>
    <row r="29" spans="1:3" ht="13.5" customHeight="1">
      <c r="A29" s="44"/>
      <c r="B29" s="13" t="s">
        <v>13</v>
      </c>
      <c r="C29" s="3">
        <f>45.32*C28</f>
        <v>141.78996479999998</v>
      </c>
    </row>
    <row r="30" spans="1:3" ht="13.5" customHeight="1">
      <c r="A30" s="44"/>
      <c r="B30" s="13" t="s">
        <v>2</v>
      </c>
      <c r="C30" s="3">
        <f>C29/C9/12</f>
        <v>0.018128</v>
      </c>
    </row>
    <row r="31" spans="1:3" ht="13.5" customHeight="1" thickBot="1">
      <c r="A31" s="45"/>
      <c r="B31" s="17" t="s">
        <v>0</v>
      </c>
      <c r="C31" s="24" t="s">
        <v>14</v>
      </c>
    </row>
    <row r="32" spans="1:3" ht="13.5" customHeight="1" thickTop="1">
      <c r="A32" s="39" t="s">
        <v>20</v>
      </c>
      <c r="B32" s="19" t="s">
        <v>15</v>
      </c>
      <c r="C32" s="31">
        <v>0</v>
      </c>
    </row>
    <row r="33" spans="1:3" ht="13.5" customHeight="1">
      <c r="A33" s="40"/>
      <c r="B33" s="12" t="s">
        <v>4</v>
      </c>
      <c r="C33" s="32">
        <f>C32*10%</f>
        <v>0</v>
      </c>
    </row>
    <row r="34" spans="1:3" ht="13.5" customHeight="1">
      <c r="A34" s="40"/>
      <c r="B34" s="11" t="s">
        <v>1</v>
      </c>
      <c r="C34" s="33">
        <f>C33*1209.48</f>
        <v>0</v>
      </c>
    </row>
    <row r="35" spans="1:3" ht="13.5" customHeight="1">
      <c r="A35" s="40"/>
      <c r="B35" s="11" t="s">
        <v>2</v>
      </c>
      <c r="C35" s="34">
        <f>C34/C9</f>
        <v>0</v>
      </c>
    </row>
    <row r="36" spans="1:3" ht="13.5" customHeight="1" thickBot="1">
      <c r="A36" s="41"/>
      <c r="B36" s="17" t="s">
        <v>0</v>
      </c>
      <c r="C36" s="24" t="s">
        <v>14</v>
      </c>
    </row>
    <row r="37" spans="1:3" s="1" customFormat="1" ht="13.5" customHeight="1" thickTop="1">
      <c r="A37" s="42" t="s">
        <v>12</v>
      </c>
      <c r="B37" s="42"/>
      <c r="C37" s="35">
        <f>C12+C16+C21+C25+C29+C34</f>
        <v>41638.31639880001</v>
      </c>
    </row>
    <row r="38" s="1" customFormat="1" ht="13.5" customHeight="1">
      <c r="C38" s="36"/>
    </row>
    <row r="39" s="1" customFormat="1" ht="13.5" customHeight="1">
      <c r="C39" s="37">
        <f>C37/C9/12</f>
        <v>5.323503681957657</v>
      </c>
    </row>
  </sheetData>
  <sheetProtection/>
  <mergeCells count="11">
    <mergeCell ref="A11:A14"/>
    <mergeCell ref="A15:A18"/>
    <mergeCell ref="A19:A23"/>
    <mergeCell ref="A24:A27"/>
    <mergeCell ref="A32:A36"/>
    <mergeCell ref="A37:B37"/>
    <mergeCell ref="A28:A31"/>
    <mergeCell ref="A4:B4"/>
    <mergeCell ref="A6:A7"/>
    <mergeCell ref="B6:B7"/>
    <mergeCell ref="A5:B5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2017-07-10T06:51:00Z</cp:lastPrinted>
  <dcterms:created xsi:type="dcterms:W3CDTF">2007-12-13T08:11:03Z</dcterms:created>
  <dcterms:modified xsi:type="dcterms:W3CDTF">2017-07-11T04:46:46Z</dcterms:modified>
  <cp:category/>
  <cp:version/>
  <cp:contentType/>
  <cp:contentStatus/>
</cp:coreProperties>
</file>